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Ucetnictvi\a_spolecne\"/>
    </mc:Choice>
  </mc:AlternateContent>
  <bookViews>
    <workbookView xWindow="0" yWindow="0" windowWidth="25200" windowHeight="11385" activeTab="1"/>
  </bookViews>
  <sheets>
    <sheet name="2022" sheetId="1" r:id="rId1"/>
    <sheet name="2023" sheetId="2" r:id="rId2"/>
  </sheets>
  <calcPr calcId="152511"/>
</workbook>
</file>

<file path=xl/calcChain.xml><?xml version="1.0" encoding="utf-8"?>
<calcChain xmlns="http://schemas.openxmlformats.org/spreadsheetml/2006/main">
  <c r="C50" i="2" l="1"/>
  <c r="F28" i="2" l="1"/>
  <c r="F43" i="2" l="1"/>
  <c r="F42" i="2"/>
  <c r="F40" i="2"/>
  <c r="F44" i="2" s="1"/>
  <c r="C51" i="2" s="1"/>
  <c r="F39" i="2"/>
  <c r="F35" i="2"/>
  <c r="F34" i="2"/>
  <c r="F33" i="2"/>
  <c r="F32" i="2"/>
  <c r="F31" i="2"/>
  <c r="F30" i="2"/>
  <c r="F29" i="2"/>
  <c r="F27" i="2"/>
  <c r="F26" i="2"/>
  <c r="F25" i="2"/>
  <c r="F24" i="2"/>
  <c r="F20" i="2"/>
  <c r="F19" i="2"/>
  <c r="F18" i="2"/>
  <c r="F17" i="2"/>
  <c r="F16" i="2"/>
  <c r="F15" i="2"/>
  <c r="F14" i="2"/>
  <c r="F13" i="2"/>
  <c r="F21" i="2" s="1"/>
  <c r="C48" i="2" s="1"/>
  <c r="F12" i="2"/>
  <c r="F35" i="1"/>
  <c r="F34" i="1"/>
  <c r="F33" i="1"/>
  <c r="F32" i="1"/>
  <c r="F31" i="1"/>
  <c r="F30" i="1"/>
  <c r="F29" i="1"/>
  <c r="F28" i="1"/>
  <c r="F27" i="1"/>
  <c r="F26" i="1"/>
  <c r="F25" i="1"/>
  <c r="F36" i="1"/>
  <c r="C49" i="1"/>
  <c r="F24" i="1"/>
  <c r="F20" i="1"/>
  <c r="F19" i="1"/>
  <c r="F18" i="1"/>
  <c r="F17" i="1"/>
  <c r="F16" i="1"/>
  <c r="F15" i="1"/>
  <c r="F14" i="1"/>
  <c r="F21" i="1"/>
  <c r="C48" i="1"/>
  <c r="F13" i="1"/>
  <c r="F12" i="1"/>
  <c r="F43" i="1"/>
  <c r="F42" i="1"/>
  <c r="F40" i="1"/>
  <c r="F39" i="1"/>
  <c r="F44" i="1"/>
  <c r="C50" i="1"/>
  <c r="E50" i="1"/>
  <c r="E49" i="1"/>
  <c r="F49" i="1"/>
  <c r="E48" i="1"/>
  <c r="C51" i="1"/>
  <c r="F50" i="1"/>
  <c r="E51" i="1"/>
  <c r="F48" i="1"/>
  <c r="F51" i="1"/>
  <c r="C49" i="2" l="1"/>
  <c r="E48" i="2"/>
  <c r="F48" i="2" s="1"/>
  <c r="E51" i="2"/>
  <c r="F51" i="2" s="1"/>
  <c r="C52" i="2"/>
  <c r="F36" i="2"/>
  <c r="E49" i="2"/>
  <c r="E50" i="2" l="1"/>
  <c r="F50" i="2" s="1"/>
  <c r="F49" i="2"/>
  <c r="F52" i="2" l="1"/>
  <c r="E52" i="2"/>
</calcChain>
</file>

<file path=xl/sharedStrings.xml><?xml version="1.0" encoding="utf-8"?>
<sst xmlns="http://schemas.openxmlformats.org/spreadsheetml/2006/main" count="137" uniqueCount="68">
  <si>
    <t>celkem</t>
  </si>
  <si>
    <t>počet hod.</t>
  </si>
  <si>
    <t xml:space="preserve">cena/hod. bez DPH </t>
  </si>
  <si>
    <t>ostatní</t>
  </si>
  <si>
    <t>REKAPITULACE</t>
  </si>
  <si>
    <t>Sídlo (fakturační adresa):</t>
  </si>
  <si>
    <t>Odběratel:</t>
  </si>
  <si>
    <t>DIČ:</t>
  </si>
  <si>
    <t>IČ:</t>
  </si>
  <si>
    <t>Minerálka 0,5 l</t>
  </si>
  <si>
    <t>Celkem</t>
  </si>
  <si>
    <t>Celkem s daní</t>
  </si>
  <si>
    <t>základ</t>
  </si>
  <si>
    <t>sazba DPH</t>
  </si>
  <si>
    <t>DPH</t>
  </si>
  <si>
    <t>Celkem k fakturaci</t>
  </si>
  <si>
    <t>počet ks</t>
  </si>
  <si>
    <t>Minerálka 1,5 l</t>
  </si>
  <si>
    <t>Email:</t>
  </si>
  <si>
    <t>Telefon:</t>
  </si>
  <si>
    <t>x</t>
  </si>
  <si>
    <t>Džus 1,0 l</t>
  </si>
  <si>
    <t>Učebna 2.05 (32 míst)</t>
  </si>
  <si>
    <t>Učebna 2.05 + 2.06 (78 míst)</t>
  </si>
  <si>
    <t>Učebna 2.05 + 2.06 + 2.07 (100 míst)</t>
  </si>
  <si>
    <t>Učebna 2.10 (20 míst)</t>
  </si>
  <si>
    <t>Počítačová učebna (26 PC + 1 lektorský PC)</t>
  </si>
  <si>
    <t>Počítačová učebna (26 PC + 1 lektorský PC) - využití max. 10 PC</t>
  </si>
  <si>
    <t>Počítačová učebna (26 PC + 1 lektorský PC) - využití max. 20 PC</t>
  </si>
  <si>
    <t>Pronájmy učeben včetně techniky (notebook, dataprojektor, tabule, ozvučení)</t>
  </si>
  <si>
    <t>Organizační zajištění mimo pracovní dobu (soboty, neděle, státní svátky, pracovní dny od 16:00 do 7:00 hod.)</t>
  </si>
  <si>
    <t xml:space="preserve">Změna uspořádání učeben podle požadavků klienta (stěhování nábytku) </t>
  </si>
  <si>
    <t>Přednáškový sál - varianta se stoly (45 míst)</t>
  </si>
  <si>
    <t>Přednáškový sál - varianta bez stolů, divadelní uspořádní (90 míst)</t>
  </si>
  <si>
    <t>Zapůjčení samotného nádobí - sada (=sklenička, šálek, podšálek, lžička) + džbány na vodu</t>
  </si>
  <si>
    <t>Oběd - ve školní jídelně</t>
  </si>
  <si>
    <t>Stravování</t>
  </si>
  <si>
    <t xml:space="preserve">Cenová kalkulace za pronájem, stravování a organizační zajištění,  číslo: </t>
  </si>
  <si>
    <t xml:space="preserve">Pronájem v období: </t>
  </si>
  <si>
    <t xml:space="preserve">od: </t>
  </si>
  <si>
    <t>do:</t>
  </si>
  <si>
    <t>hodiny do:</t>
  </si>
  <si>
    <t>hodiny od:</t>
  </si>
  <si>
    <t>Chlebíček/1 ks</t>
  </si>
  <si>
    <t>Zákusek/1 ks</t>
  </si>
  <si>
    <t>Sladké pečivo/1 ks</t>
  </si>
  <si>
    <t>Ovoce/1 osoba</t>
  </si>
  <si>
    <t>Cena pronájmu</t>
  </si>
  <si>
    <t>Cena ostatní</t>
  </si>
  <si>
    <t>Cena stravování</t>
  </si>
  <si>
    <t>počet MJ</t>
  </si>
  <si>
    <t>Káva, čaj v termovárnici/1 osoba/do 8 hod. (doplňováno po sjednanou dobu)</t>
  </si>
  <si>
    <t>Káva, čaj v termovárnici/1 osoba/do 4 hod. (doplňováno po sjednanou dobu)</t>
  </si>
  <si>
    <t>Voda s citrónem/1 osoba (doplňovaná po celou dobu pronájmu)</t>
  </si>
  <si>
    <t xml:space="preserve">cena/MJ bez DPH </t>
  </si>
  <si>
    <t xml:space="preserve">Kontaktní osoba: </t>
  </si>
  <si>
    <t>Pronájem v čase:</t>
  </si>
  <si>
    <t>Kopírování a tisk dokumentů (A4, černobíle)</t>
  </si>
  <si>
    <t xml:space="preserve">Celkem </t>
  </si>
  <si>
    <t>cena/MJ bez DPH</t>
  </si>
  <si>
    <t>Bageta velká/1 ks</t>
  </si>
  <si>
    <t>Počítačová učebna (28 PC + 1 lektorský PC) - využití max. 10 PC</t>
  </si>
  <si>
    <t>Počítačová učebna (28 PC + 1 lektorský PC) - využití max. 20 PC</t>
  </si>
  <si>
    <t>Počítačová učebna (28 PC + 1 lektorský PC)</t>
  </si>
  <si>
    <t>Cena stravování - nápoje</t>
  </si>
  <si>
    <t>Cena stravování - jídlo</t>
  </si>
  <si>
    <t>Plněná bageta (200 - 300 g)/1 ks</t>
  </si>
  <si>
    <t>Kopírování a tisk dokumentů (1 strana A4, černobíle)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</si>
</sst>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2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" fontId="0" fillId="0" borderId="14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0" xfId="0" applyFont="1"/>
    <xf numFmtId="0" fontId="3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/>
    <xf numFmtId="0" fontId="0" fillId="0" borderId="20" xfId="0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3" fontId="1" fillId="4" borderId="18" xfId="0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4" fontId="0" fillId="5" borderId="18" xfId="0" applyNumberForma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7" fillId="0" borderId="0" xfId="0" applyFont="1"/>
    <xf numFmtId="0" fontId="9" fillId="0" borderId="19" xfId="0" applyFont="1" applyBorder="1" applyAlignment="1"/>
    <xf numFmtId="0" fontId="7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5" borderId="18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4" fontId="7" fillId="0" borderId="5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" fontId="7" fillId="0" borderId="1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4" fontId="7" fillId="0" borderId="9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16" workbookViewId="0">
      <selection activeCell="C14" sqref="C14"/>
    </sheetView>
  </sheetViews>
  <sheetFormatPr defaultRowHeight="12.75" x14ac:dyDescent="0.2"/>
  <cols>
    <col min="1" max="1" width="3" customWidth="1"/>
    <col min="2" max="2" width="55.42578125" customWidth="1"/>
    <col min="3" max="3" width="20.140625" style="1" customWidth="1"/>
    <col min="4" max="4" width="10.140625" style="1" customWidth="1"/>
    <col min="5" max="5" width="12.42578125" style="1" customWidth="1"/>
    <col min="6" max="6" width="14.42578125" style="1" customWidth="1"/>
  </cols>
  <sheetData>
    <row r="1" spans="1:6" ht="18.75" thickBot="1" x14ac:dyDescent="0.3">
      <c r="B1" s="175" t="s">
        <v>37</v>
      </c>
      <c r="C1" s="175"/>
      <c r="D1" s="175"/>
      <c r="E1" s="175"/>
      <c r="F1" s="42"/>
    </row>
    <row r="2" spans="1:6" x14ac:dyDescent="0.2">
      <c r="A2" s="2"/>
      <c r="B2" s="44" t="s">
        <v>6</v>
      </c>
      <c r="C2" s="148"/>
      <c r="D2" s="149"/>
      <c r="E2" s="149"/>
      <c r="F2" s="149"/>
    </row>
    <row r="3" spans="1:6" ht="12.75" customHeight="1" x14ac:dyDescent="0.2">
      <c r="A3" s="2"/>
      <c r="B3" s="45" t="s">
        <v>5</v>
      </c>
      <c r="C3" s="154"/>
      <c r="D3" s="155"/>
      <c r="E3" s="155"/>
      <c r="F3" s="155"/>
    </row>
    <row r="4" spans="1:6" x14ac:dyDescent="0.2">
      <c r="A4" s="2"/>
      <c r="B4" s="45" t="s">
        <v>55</v>
      </c>
      <c r="C4" s="156"/>
      <c r="D4" s="155"/>
      <c r="E4" s="155"/>
      <c r="F4" s="155"/>
    </row>
    <row r="5" spans="1:6" ht="15" customHeight="1" x14ac:dyDescent="0.2">
      <c r="A5" s="2"/>
      <c r="B5" s="45" t="s">
        <v>18</v>
      </c>
      <c r="C5"/>
      <c r="D5" s="8" t="s">
        <v>19</v>
      </c>
      <c r="E5" s="152"/>
      <c r="F5" s="153"/>
    </row>
    <row r="6" spans="1:6" ht="13.5" thickBot="1" x14ac:dyDescent="0.25">
      <c r="A6" s="2"/>
      <c r="B6" s="46" t="s">
        <v>8</v>
      </c>
      <c r="C6" s="43"/>
      <c r="D6" s="9" t="s">
        <v>7</v>
      </c>
      <c r="E6" s="150"/>
      <c r="F6" s="151"/>
    </row>
    <row r="7" spans="1:6" ht="13.5" thickBot="1" x14ac:dyDescent="0.25">
      <c r="A7" s="2"/>
      <c r="B7" s="3"/>
      <c r="C7" s="4"/>
      <c r="D7" s="4"/>
      <c r="E7" s="4"/>
      <c r="F7" s="4"/>
    </row>
    <row r="8" spans="1:6" ht="18.75" customHeight="1" thickBot="1" x14ac:dyDescent="0.25">
      <c r="A8" s="2"/>
      <c r="B8" s="5" t="s">
        <v>38</v>
      </c>
      <c r="C8" s="39" t="s">
        <v>39</v>
      </c>
      <c r="D8" s="41"/>
      <c r="E8" s="39" t="s">
        <v>40</v>
      </c>
      <c r="F8" s="40"/>
    </row>
    <row r="9" spans="1:6" ht="18.75" customHeight="1" thickBot="1" x14ac:dyDescent="0.25">
      <c r="A9" s="2"/>
      <c r="B9" s="5" t="s">
        <v>56</v>
      </c>
      <c r="C9" s="39" t="s">
        <v>42</v>
      </c>
      <c r="D9" s="71"/>
      <c r="E9" s="70" t="s">
        <v>41</v>
      </c>
      <c r="F9" s="72"/>
    </row>
    <row r="10" spans="1:6" ht="15.75" customHeight="1" thickBot="1" x14ac:dyDescent="0.25">
      <c r="A10" s="69"/>
      <c r="B10" s="69"/>
      <c r="C10" s="69"/>
      <c r="D10" s="176"/>
      <c r="E10" s="177"/>
      <c r="F10" s="69"/>
    </row>
    <row r="11" spans="1:6" ht="26.25" thickBot="1" x14ac:dyDescent="0.25">
      <c r="A11" s="6"/>
      <c r="B11" s="58" t="s">
        <v>29</v>
      </c>
      <c r="C11" s="57" t="s">
        <v>2</v>
      </c>
      <c r="D11" s="146" t="s">
        <v>1</v>
      </c>
      <c r="E11" s="161"/>
      <c r="F11" s="57" t="s">
        <v>0</v>
      </c>
    </row>
    <row r="12" spans="1:6" x14ac:dyDescent="0.2">
      <c r="A12" s="6"/>
      <c r="B12" s="19" t="s">
        <v>22</v>
      </c>
      <c r="C12" s="10">
        <v>300</v>
      </c>
      <c r="D12" s="157"/>
      <c r="E12" s="158"/>
      <c r="F12" s="20">
        <f>C12*D12</f>
        <v>0</v>
      </c>
    </row>
    <row r="13" spans="1:6" x14ac:dyDescent="0.2">
      <c r="A13" s="6"/>
      <c r="B13" s="19" t="s">
        <v>23</v>
      </c>
      <c r="C13" s="10">
        <v>540</v>
      </c>
      <c r="D13" s="144"/>
      <c r="E13" s="145"/>
      <c r="F13" s="20">
        <f>C13*D13</f>
        <v>0</v>
      </c>
    </row>
    <row r="14" spans="1:6" x14ac:dyDescent="0.2">
      <c r="A14" s="6"/>
      <c r="B14" s="19" t="s">
        <v>24</v>
      </c>
      <c r="C14" s="10">
        <v>770</v>
      </c>
      <c r="D14" s="144"/>
      <c r="E14" s="145"/>
      <c r="F14" s="20">
        <f t="shared" ref="F14:F20" si="0">C14*D14</f>
        <v>0</v>
      </c>
    </row>
    <row r="15" spans="1:6" x14ac:dyDescent="0.2">
      <c r="A15" s="6"/>
      <c r="B15" s="19" t="s">
        <v>25</v>
      </c>
      <c r="C15" s="10">
        <v>220</v>
      </c>
      <c r="D15" s="144"/>
      <c r="E15" s="145"/>
      <c r="F15" s="20">
        <f t="shared" si="0"/>
        <v>0</v>
      </c>
    </row>
    <row r="16" spans="1:6" x14ac:dyDescent="0.2">
      <c r="A16" s="6"/>
      <c r="B16" s="19" t="s">
        <v>32</v>
      </c>
      <c r="C16" s="10">
        <v>550</v>
      </c>
      <c r="D16" s="144"/>
      <c r="E16" s="145"/>
      <c r="F16" s="20">
        <f t="shared" si="0"/>
        <v>0</v>
      </c>
    </row>
    <row r="17" spans="1:8" ht="25.5" x14ac:dyDescent="0.2">
      <c r="A17" s="6"/>
      <c r="B17" s="19" t="s">
        <v>33</v>
      </c>
      <c r="C17" s="10">
        <v>710</v>
      </c>
      <c r="D17" s="144"/>
      <c r="E17" s="145"/>
      <c r="F17" s="20">
        <f t="shared" si="0"/>
        <v>0</v>
      </c>
    </row>
    <row r="18" spans="1:8" x14ac:dyDescent="0.2">
      <c r="A18" s="6"/>
      <c r="B18" s="19" t="s">
        <v>26</v>
      </c>
      <c r="C18" s="10">
        <v>660</v>
      </c>
      <c r="D18" s="144"/>
      <c r="E18" s="145"/>
      <c r="F18" s="20">
        <f t="shared" si="0"/>
        <v>0</v>
      </c>
    </row>
    <row r="19" spans="1:8" ht="25.5" x14ac:dyDescent="0.2">
      <c r="A19" s="6"/>
      <c r="B19" s="19" t="s">
        <v>28</v>
      </c>
      <c r="C19" s="10">
        <v>440</v>
      </c>
      <c r="D19" s="144"/>
      <c r="E19" s="145"/>
      <c r="F19" s="20">
        <f t="shared" si="0"/>
        <v>0</v>
      </c>
      <c r="H19" s="1"/>
    </row>
    <row r="20" spans="1:8" ht="26.25" thickBot="1" x14ac:dyDescent="0.25">
      <c r="A20" s="6"/>
      <c r="B20" s="19" t="s">
        <v>27</v>
      </c>
      <c r="C20" s="10">
        <v>220</v>
      </c>
      <c r="D20" s="162"/>
      <c r="E20" s="163"/>
      <c r="F20" s="20">
        <f t="shared" si="0"/>
        <v>0</v>
      </c>
    </row>
    <row r="21" spans="1:8" ht="31.5" customHeight="1" thickBot="1" x14ac:dyDescent="0.25">
      <c r="A21" s="6"/>
      <c r="B21" s="50" t="s">
        <v>58</v>
      </c>
      <c r="C21" s="48"/>
      <c r="D21" s="164"/>
      <c r="E21" s="165"/>
      <c r="F21" s="51">
        <f>SUM(F12:F20)</f>
        <v>0</v>
      </c>
    </row>
    <row r="22" spans="1:8" ht="18.75" customHeight="1" thickBot="1" x14ac:dyDescent="0.25">
      <c r="A22" s="6"/>
      <c r="B22" s="11"/>
      <c r="C22" s="12"/>
      <c r="D22" s="167"/>
      <c r="E22" s="167"/>
      <c r="F22" s="68"/>
    </row>
    <row r="23" spans="1:8" ht="13.5" thickBot="1" x14ac:dyDescent="0.25">
      <c r="A23" s="6"/>
      <c r="B23" s="56" t="s">
        <v>36</v>
      </c>
      <c r="C23" s="57" t="s">
        <v>59</v>
      </c>
      <c r="D23" s="146" t="s">
        <v>50</v>
      </c>
      <c r="E23" s="161"/>
      <c r="F23" s="57" t="s">
        <v>0</v>
      </c>
    </row>
    <row r="24" spans="1:8" x14ac:dyDescent="0.2">
      <c r="A24" s="6"/>
      <c r="B24" s="17" t="s">
        <v>9</v>
      </c>
      <c r="C24" s="15">
        <v>14</v>
      </c>
      <c r="D24" s="157"/>
      <c r="E24" s="158"/>
      <c r="F24" s="16">
        <f t="shared" ref="F24:F35" si="1">C24*D24</f>
        <v>0</v>
      </c>
    </row>
    <row r="25" spans="1:8" x14ac:dyDescent="0.2">
      <c r="A25" s="6"/>
      <c r="B25" s="14" t="s">
        <v>17</v>
      </c>
      <c r="C25" s="10">
        <v>22</v>
      </c>
      <c r="D25" s="144"/>
      <c r="E25" s="145"/>
      <c r="F25" s="20">
        <f t="shared" si="1"/>
        <v>0</v>
      </c>
    </row>
    <row r="26" spans="1:8" x14ac:dyDescent="0.2">
      <c r="A26" s="6"/>
      <c r="B26" s="14" t="s">
        <v>21</v>
      </c>
      <c r="C26" s="10">
        <v>50</v>
      </c>
      <c r="D26" s="144"/>
      <c r="E26" s="145"/>
      <c r="F26" s="20">
        <f t="shared" si="1"/>
        <v>0</v>
      </c>
    </row>
    <row r="27" spans="1:8" x14ac:dyDescent="0.2">
      <c r="A27" s="6"/>
      <c r="B27" s="14" t="s">
        <v>53</v>
      </c>
      <c r="C27" s="10">
        <v>12</v>
      </c>
      <c r="D27" s="144"/>
      <c r="E27" s="145"/>
      <c r="F27" s="20">
        <f t="shared" si="1"/>
        <v>0</v>
      </c>
    </row>
    <row r="28" spans="1:8" ht="25.5" x14ac:dyDescent="0.2">
      <c r="A28" s="6"/>
      <c r="B28" s="19" t="s">
        <v>51</v>
      </c>
      <c r="C28" s="10">
        <v>80</v>
      </c>
      <c r="D28" s="144"/>
      <c r="E28" s="145"/>
      <c r="F28" s="20">
        <f t="shared" si="1"/>
        <v>0</v>
      </c>
    </row>
    <row r="29" spans="1:8" ht="25.5" x14ac:dyDescent="0.2">
      <c r="A29" s="6"/>
      <c r="B29" s="19" t="s">
        <v>52</v>
      </c>
      <c r="C29" s="10">
        <v>55</v>
      </c>
      <c r="D29" s="144"/>
      <c r="E29" s="145"/>
      <c r="F29" s="20">
        <f t="shared" si="1"/>
        <v>0</v>
      </c>
    </row>
    <row r="30" spans="1:8" x14ac:dyDescent="0.2">
      <c r="A30" s="6"/>
      <c r="B30" s="18" t="s">
        <v>43</v>
      </c>
      <c r="C30" s="10">
        <v>24</v>
      </c>
      <c r="D30" s="144"/>
      <c r="E30" s="145"/>
      <c r="F30" s="20">
        <f t="shared" si="1"/>
        <v>0</v>
      </c>
    </row>
    <row r="31" spans="1:8" x14ac:dyDescent="0.2">
      <c r="A31" s="6"/>
      <c r="B31" s="18" t="s">
        <v>45</v>
      </c>
      <c r="C31" s="10">
        <v>20</v>
      </c>
      <c r="D31" s="144"/>
      <c r="E31" s="145"/>
      <c r="F31" s="20">
        <f t="shared" si="1"/>
        <v>0</v>
      </c>
    </row>
    <row r="32" spans="1:8" x14ac:dyDescent="0.2">
      <c r="A32" s="6"/>
      <c r="B32" s="18" t="s">
        <v>60</v>
      </c>
      <c r="C32" s="10">
        <v>55</v>
      </c>
      <c r="D32" s="144"/>
      <c r="E32" s="145"/>
      <c r="F32" s="20">
        <f t="shared" si="1"/>
        <v>0</v>
      </c>
    </row>
    <row r="33" spans="1:7" x14ac:dyDescent="0.2">
      <c r="A33" s="6"/>
      <c r="B33" s="18" t="s">
        <v>44</v>
      </c>
      <c r="C33" s="10">
        <v>29</v>
      </c>
      <c r="D33" s="144"/>
      <c r="E33" s="145"/>
      <c r="F33" s="20">
        <f t="shared" si="1"/>
        <v>0</v>
      </c>
    </row>
    <row r="34" spans="1:7" x14ac:dyDescent="0.2">
      <c r="A34" s="6"/>
      <c r="B34" s="18" t="s">
        <v>46</v>
      </c>
      <c r="C34" s="10">
        <v>25</v>
      </c>
      <c r="D34" s="144"/>
      <c r="E34" s="145"/>
      <c r="F34" s="20">
        <f t="shared" si="1"/>
        <v>0</v>
      </c>
    </row>
    <row r="35" spans="1:7" ht="13.5" thickBot="1" x14ac:dyDescent="0.25">
      <c r="A35" s="6"/>
      <c r="B35" s="14" t="s">
        <v>35</v>
      </c>
      <c r="C35" s="10">
        <v>94</v>
      </c>
      <c r="D35" s="144"/>
      <c r="E35" s="145"/>
      <c r="F35" s="20">
        <f t="shared" si="1"/>
        <v>0</v>
      </c>
    </row>
    <row r="36" spans="1:7" ht="13.5" thickBot="1" x14ac:dyDescent="0.25">
      <c r="A36" s="6"/>
      <c r="B36" s="47" t="s">
        <v>10</v>
      </c>
      <c r="C36" s="48"/>
      <c r="D36" s="164"/>
      <c r="E36" s="165"/>
      <c r="F36" s="49">
        <f>SUM(F24:F35)</f>
        <v>0</v>
      </c>
    </row>
    <row r="37" spans="1:7" ht="13.5" thickBot="1" x14ac:dyDescent="0.25">
      <c r="A37" s="6"/>
      <c r="B37" s="3"/>
      <c r="C37" s="4"/>
      <c r="D37" s="166"/>
      <c r="E37" s="166"/>
      <c r="F37" s="7"/>
    </row>
    <row r="38" spans="1:7" ht="12" customHeight="1" thickBot="1" x14ac:dyDescent="0.25">
      <c r="A38" s="6"/>
      <c r="B38" s="59" t="s">
        <v>3</v>
      </c>
      <c r="C38" s="60" t="s">
        <v>2</v>
      </c>
      <c r="D38" s="146" t="s">
        <v>1</v>
      </c>
      <c r="E38" s="147"/>
      <c r="F38" s="61" t="s">
        <v>0</v>
      </c>
    </row>
    <row r="39" spans="1:7" ht="28.5" customHeight="1" x14ac:dyDescent="0.2">
      <c r="A39" s="6"/>
      <c r="B39" s="34" t="s">
        <v>30</v>
      </c>
      <c r="C39" s="21">
        <v>250</v>
      </c>
      <c r="D39" s="159"/>
      <c r="E39" s="160"/>
      <c r="F39" s="26">
        <f>C39*D39</f>
        <v>0</v>
      </c>
    </row>
    <row r="40" spans="1:7" ht="26.25" thickBot="1" x14ac:dyDescent="0.25">
      <c r="A40" s="6"/>
      <c r="B40" s="35" t="s">
        <v>31</v>
      </c>
      <c r="C40" s="33">
        <v>160</v>
      </c>
      <c r="D40" s="169"/>
      <c r="E40" s="170"/>
      <c r="F40" s="24">
        <f>C40*D40</f>
        <v>0</v>
      </c>
    </row>
    <row r="41" spans="1:7" x14ac:dyDescent="0.2">
      <c r="A41" s="6"/>
      <c r="B41" s="59" t="s">
        <v>3</v>
      </c>
      <c r="C41" s="60" t="s">
        <v>54</v>
      </c>
      <c r="D41" s="173" t="s">
        <v>16</v>
      </c>
      <c r="E41" s="174"/>
      <c r="F41" s="61" t="s">
        <v>0</v>
      </c>
    </row>
    <row r="42" spans="1:7" x14ac:dyDescent="0.2">
      <c r="A42" s="6"/>
      <c r="B42" s="36" t="s">
        <v>57</v>
      </c>
      <c r="C42" s="23">
        <v>2</v>
      </c>
      <c r="D42" s="171"/>
      <c r="E42" s="172"/>
      <c r="F42" s="24">
        <f>C42*D42</f>
        <v>0</v>
      </c>
      <c r="G42" s="37"/>
    </row>
    <row r="43" spans="1:7" ht="26.25" thickBot="1" x14ac:dyDescent="0.25">
      <c r="A43" s="6"/>
      <c r="B43" s="38" t="s">
        <v>34</v>
      </c>
      <c r="C43" s="22">
        <v>32</v>
      </c>
      <c r="D43" s="169"/>
      <c r="E43" s="170"/>
      <c r="F43" s="25">
        <f>C43*D43</f>
        <v>0</v>
      </c>
      <c r="G43" s="37"/>
    </row>
    <row r="44" spans="1:7" ht="13.5" thickBot="1" x14ac:dyDescent="0.25">
      <c r="A44" s="6"/>
      <c r="B44" s="50" t="s">
        <v>10</v>
      </c>
      <c r="C44" s="52"/>
      <c r="D44" s="164"/>
      <c r="E44" s="168"/>
      <c r="F44" s="53">
        <f>SUM(F39:F43)</f>
        <v>0</v>
      </c>
    </row>
    <row r="45" spans="1:7" x14ac:dyDescent="0.2">
      <c r="A45" s="6"/>
      <c r="B45" s="6"/>
      <c r="C45" s="6"/>
      <c r="D45" s="6"/>
      <c r="E45" s="6"/>
      <c r="F45" s="6"/>
    </row>
    <row r="46" spans="1:7" ht="13.5" thickBot="1" x14ac:dyDescent="0.25">
      <c r="B46" s="11"/>
      <c r="C46" s="12"/>
      <c r="D46" s="12"/>
      <c r="E46" s="12"/>
      <c r="F46" s="13"/>
    </row>
    <row r="47" spans="1:7" ht="13.5" thickBot="1" x14ac:dyDescent="0.25">
      <c r="B47" s="62" t="s">
        <v>4</v>
      </c>
      <c r="C47" s="63" t="s">
        <v>12</v>
      </c>
      <c r="D47" s="63" t="s">
        <v>13</v>
      </c>
      <c r="E47" s="64" t="s">
        <v>14</v>
      </c>
      <c r="F47" s="49" t="s">
        <v>11</v>
      </c>
    </row>
    <row r="48" spans="1:7" x14ac:dyDescent="0.2">
      <c r="B48" s="27" t="s">
        <v>47</v>
      </c>
      <c r="C48" s="28">
        <f>F21</f>
        <v>0</v>
      </c>
      <c r="D48" s="29">
        <v>0.21</v>
      </c>
      <c r="E48" s="28">
        <f>SUM(C48*D48)</f>
        <v>0</v>
      </c>
      <c r="F48" s="54">
        <f>SUM(C48+E48)</f>
        <v>0</v>
      </c>
    </row>
    <row r="49" spans="2:6" x14ac:dyDescent="0.2">
      <c r="B49" s="30" t="s">
        <v>49</v>
      </c>
      <c r="C49" s="31">
        <f>F36</f>
        <v>0</v>
      </c>
      <c r="D49" s="32">
        <v>0.1</v>
      </c>
      <c r="E49" s="31">
        <f>SUM(C49*D49)</f>
        <v>0</v>
      </c>
      <c r="F49" s="54">
        <f>SUM(C49+E49)</f>
        <v>0</v>
      </c>
    </row>
    <row r="50" spans="2:6" ht="13.5" thickBot="1" x14ac:dyDescent="0.25">
      <c r="B50" s="30" t="s">
        <v>48</v>
      </c>
      <c r="C50" s="31">
        <f>F44</f>
        <v>0</v>
      </c>
      <c r="D50" s="32">
        <v>0.21</v>
      </c>
      <c r="E50" s="31">
        <f>SUM(C50*D50)</f>
        <v>0</v>
      </c>
      <c r="F50" s="54">
        <f>SUM(C50+E50)</f>
        <v>0</v>
      </c>
    </row>
    <row r="51" spans="2:6" ht="16.5" thickBot="1" x14ac:dyDescent="0.25">
      <c r="B51" s="65" t="s">
        <v>15</v>
      </c>
      <c r="C51" s="66">
        <f>SUM(C48:C50)</f>
        <v>0</v>
      </c>
      <c r="D51" s="67" t="s">
        <v>20</v>
      </c>
      <c r="E51" s="66">
        <f>SUM(E48:E50)</f>
        <v>0</v>
      </c>
      <c r="F51" s="55">
        <f>SUM(F48:F50)</f>
        <v>0</v>
      </c>
    </row>
  </sheetData>
  <mergeCells count="41">
    <mergeCell ref="B1:E1"/>
    <mergeCell ref="D21:E21"/>
    <mergeCell ref="D10:E10"/>
    <mergeCell ref="D11:E11"/>
    <mergeCell ref="D29:E29"/>
    <mergeCell ref="D16:E16"/>
    <mergeCell ref="D44:E44"/>
    <mergeCell ref="D43:E43"/>
    <mergeCell ref="D42:E42"/>
    <mergeCell ref="D41:E41"/>
    <mergeCell ref="D40:E40"/>
    <mergeCell ref="D39:E39"/>
    <mergeCell ref="D25:E25"/>
    <mergeCell ref="D23:E23"/>
    <mergeCell ref="D18:E18"/>
    <mergeCell ref="D34:E34"/>
    <mergeCell ref="D19:E19"/>
    <mergeCell ref="D26:E26"/>
    <mergeCell ref="D24:E24"/>
    <mergeCell ref="D30:E30"/>
    <mergeCell ref="D27:E27"/>
    <mergeCell ref="D20:E20"/>
    <mergeCell ref="D36:E36"/>
    <mergeCell ref="D35:E35"/>
    <mergeCell ref="D37:E37"/>
    <mergeCell ref="D28:E28"/>
    <mergeCell ref="D22:E22"/>
    <mergeCell ref="D32:E32"/>
    <mergeCell ref="D38:E38"/>
    <mergeCell ref="D31:E31"/>
    <mergeCell ref="D33:E33"/>
    <mergeCell ref="C2:F2"/>
    <mergeCell ref="E6:F6"/>
    <mergeCell ref="E5:F5"/>
    <mergeCell ref="C3:F3"/>
    <mergeCell ref="C4:F4"/>
    <mergeCell ref="D15:E15"/>
    <mergeCell ref="D12:E12"/>
    <mergeCell ref="D14:E14"/>
    <mergeCell ref="D13:E13"/>
    <mergeCell ref="D17:E17"/>
  </mergeCells>
  <phoneticPr fontId="2" type="noConversion"/>
  <pageMargins left="0.49" right="0.25" top="0.36" bottom="0.28000000000000003" header="0.27" footer="0.1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13" workbookViewId="0">
      <selection activeCell="B5" sqref="B5"/>
    </sheetView>
  </sheetViews>
  <sheetFormatPr defaultRowHeight="12.75" x14ac:dyDescent="0.2"/>
  <cols>
    <col min="1" max="1" width="3" style="73" customWidth="1"/>
    <col min="2" max="2" width="55.42578125" style="73" customWidth="1"/>
    <col min="3" max="3" width="20.140625" style="98" customWidth="1"/>
    <col min="4" max="4" width="10.140625" style="98" customWidth="1"/>
    <col min="5" max="5" width="12.42578125" style="98" customWidth="1"/>
    <col min="6" max="6" width="14.42578125" style="98" customWidth="1"/>
    <col min="7" max="16384" width="9.140625" style="73"/>
  </cols>
  <sheetData>
    <row r="1" spans="1:6" ht="19.5" thickBot="1" x14ac:dyDescent="0.35">
      <c r="B1" s="178" t="s">
        <v>37</v>
      </c>
      <c r="C1" s="178"/>
      <c r="D1" s="178"/>
      <c r="E1" s="178"/>
      <c r="F1" s="74"/>
    </row>
    <row r="2" spans="1:6" x14ac:dyDescent="0.2">
      <c r="A2" s="75"/>
      <c r="B2" s="76" t="s">
        <v>6</v>
      </c>
      <c r="C2" s="179"/>
      <c r="D2" s="180"/>
      <c r="E2" s="180"/>
      <c r="F2" s="180"/>
    </row>
    <row r="3" spans="1:6" ht="12.75" customHeight="1" x14ac:dyDescent="0.2">
      <c r="A3" s="75"/>
      <c r="B3" s="77" t="s">
        <v>5</v>
      </c>
      <c r="C3" s="181"/>
      <c r="D3" s="182"/>
      <c r="E3" s="182"/>
      <c r="F3" s="182"/>
    </row>
    <row r="4" spans="1:6" x14ac:dyDescent="0.2">
      <c r="A4" s="75"/>
      <c r="B4" s="77" t="s">
        <v>55</v>
      </c>
      <c r="C4" s="181"/>
      <c r="D4" s="182"/>
      <c r="E4" s="182"/>
      <c r="F4" s="182"/>
    </row>
    <row r="5" spans="1:6" ht="15" customHeight="1" x14ac:dyDescent="0.2">
      <c r="A5" s="75"/>
      <c r="B5" s="77" t="s">
        <v>18</v>
      </c>
      <c r="C5" s="73"/>
      <c r="D5" s="78" t="s">
        <v>19</v>
      </c>
      <c r="E5" s="183"/>
      <c r="F5" s="184"/>
    </row>
    <row r="6" spans="1:6" ht="13.5" thickBot="1" x14ac:dyDescent="0.25">
      <c r="A6" s="75"/>
      <c r="B6" s="79" t="s">
        <v>8</v>
      </c>
      <c r="C6" s="80"/>
      <c r="D6" s="81" t="s">
        <v>7</v>
      </c>
      <c r="E6" s="185"/>
      <c r="F6" s="185"/>
    </row>
    <row r="7" spans="1:6" ht="13.5" thickBot="1" x14ac:dyDescent="0.25">
      <c r="A7" s="75"/>
      <c r="B7" s="82"/>
      <c r="C7" s="83"/>
      <c r="D7" s="83"/>
      <c r="E7" s="83"/>
      <c r="F7" s="83"/>
    </row>
    <row r="8" spans="1:6" ht="18.75" customHeight="1" thickBot="1" x14ac:dyDescent="0.25">
      <c r="A8" s="75"/>
      <c r="B8" s="84" t="s">
        <v>38</v>
      </c>
      <c r="C8" s="85" t="s">
        <v>39</v>
      </c>
      <c r="D8" s="86"/>
      <c r="E8" s="85" t="s">
        <v>40</v>
      </c>
      <c r="F8" s="87"/>
    </row>
    <row r="9" spans="1:6" ht="18.75" customHeight="1" thickBot="1" x14ac:dyDescent="0.25">
      <c r="A9" s="75"/>
      <c r="B9" s="84" t="s">
        <v>56</v>
      </c>
      <c r="C9" s="85" t="s">
        <v>42</v>
      </c>
      <c r="D9" s="88"/>
      <c r="E9" s="89" t="s">
        <v>41</v>
      </c>
      <c r="F9" s="90"/>
    </row>
    <row r="10" spans="1:6" ht="15.75" customHeight="1" thickBot="1" x14ac:dyDescent="0.25">
      <c r="A10" s="91"/>
      <c r="B10" s="91"/>
      <c r="C10" s="91"/>
      <c r="D10" s="186"/>
      <c r="E10" s="187"/>
      <c r="F10" s="91"/>
    </row>
    <row r="11" spans="1:6" ht="26.25" thickBot="1" x14ac:dyDescent="0.25">
      <c r="A11" s="92"/>
      <c r="B11" s="93" t="s">
        <v>29</v>
      </c>
      <c r="C11" s="94" t="s">
        <v>2</v>
      </c>
      <c r="D11" s="188" t="s">
        <v>1</v>
      </c>
      <c r="E11" s="189"/>
      <c r="F11" s="94" t="s">
        <v>0</v>
      </c>
    </row>
    <row r="12" spans="1:6" x14ac:dyDescent="0.2">
      <c r="A12" s="92"/>
      <c r="B12" s="95" t="s">
        <v>22</v>
      </c>
      <c r="C12" s="96">
        <v>320</v>
      </c>
      <c r="D12" s="190"/>
      <c r="E12" s="191"/>
      <c r="F12" s="97">
        <f>C12*D12</f>
        <v>0</v>
      </c>
    </row>
    <row r="13" spans="1:6" x14ac:dyDescent="0.2">
      <c r="A13" s="92"/>
      <c r="B13" s="95" t="s">
        <v>23</v>
      </c>
      <c r="C13" s="96">
        <v>560</v>
      </c>
      <c r="D13" s="192"/>
      <c r="E13" s="193"/>
      <c r="F13" s="97">
        <f>C13*D13</f>
        <v>0</v>
      </c>
    </row>
    <row r="14" spans="1:6" x14ac:dyDescent="0.2">
      <c r="A14" s="92"/>
      <c r="B14" s="95" t="s">
        <v>24</v>
      </c>
      <c r="C14" s="96">
        <v>780</v>
      </c>
      <c r="D14" s="192"/>
      <c r="E14" s="193"/>
      <c r="F14" s="97">
        <f t="shared" ref="F14:F20" si="0">C14*D14</f>
        <v>0</v>
      </c>
    </row>
    <row r="15" spans="1:6" x14ac:dyDescent="0.2">
      <c r="A15" s="92"/>
      <c r="B15" s="95" t="s">
        <v>25</v>
      </c>
      <c r="C15" s="96">
        <v>240</v>
      </c>
      <c r="D15" s="192"/>
      <c r="E15" s="193"/>
      <c r="F15" s="97">
        <f t="shared" si="0"/>
        <v>0</v>
      </c>
    </row>
    <row r="16" spans="1:6" x14ac:dyDescent="0.2">
      <c r="A16" s="92"/>
      <c r="B16" s="95" t="s">
        <v>32</v>
      </c>
      <c r="C16" s="96">
        <v>580</v>
      </c>
      <c r="D16" s="192"/>
      <c r="E16" s="193"/>
      <c r="F16" s="97">
        <f t="shared" si="0"/>
        <v>0</v>
      </c>
    </row>
    <row r="17" spans="1:8" x14ac:dyDescent="0.2">
      <c r="A17" s="92"/>
      <c r="B17" s="95" t="s">
        <v>33</v>
      </c>
      <c r="C17" s="96">
        <v>750</v>
      </c>
      <c r="D17" s="192"/>
      <c r="E17" s="193"/>
      <c r="F17" s="97">
        <f t="shared" si="0"/>
        <v>0</v>
      </c>
    </row>
    <row r="18" spans="1:8" x14ac:dyDescent="0.2">
      <c r="A18" s="92"/>
      <c r="B18" s="95" t="s">
        <v>63</v>
      </c>
      <c r="C18" s="96">
        <v>600</v>
      </c>
      <c r="D18" s="192"/>
      <c r="E18" s="193"/>
      <c r="F18" s="97">
        <f t="shared" si="0"/>
        <v>0</v>
      </c>
    </row>
    <row r="19" spans="1:8" x14ac:dyDescent="0.2">
      <c r="A19" s="92"/>
      <c r="B19" s="95" t="s">
        <v>62</v>
      </c>
      <c r="C19" s="96">
        <v>450</v>
      </c>
      <c r="D19" s="192"/>
      <c r="E19" s="193"/>
      <c r="F19" s="97">
        <f t="shared" si="0"/>
        <v>0</v>
      </c>
      <c r="H19" s="98"/>
    </row>
    <row r="20" spans="1:8" ht="13.5" thickBot="1" x14ac:dyDescent="0.25">
      <c r="A20" s="92"/>
      <c r="B20" s="95" t="s">
        <v>61</v>
      </c>
      <c r="C20" s="96">
        <v>300</v>
      </c>
      <c r="D20" s="194"/>
      <c r="E20" s="195"/>
      <c r="F20" s="97">
        <f t="shared" si="0"/>
        <v>0</v>
      </c>
    </row>
    <row r="21" spans="1:8" ht="31.5" customHeight="1" thickBot="1" x14ac:dyDescent="0.25">
      <c r="A21" s="92"/>
      <c r="B21" s="99" t="s">
        <v>58</v>
      </c>
      <c r="C21" s="100"/>
      <c r="D21" s="196"/>
      <c r="E21" s="197"/>
      <c r="F21" s="101">
        <f>SUM(F12:F20)</f>
        <v>0</v>
      </c>
    </row>
    <row r="22" spans="1:8" ht="18.75" customHeight="1" thickBot="1" x14ac:dyDescent="0.25">
      <c r="A22" s="92"/>
      <c r="B22" s="102"/>
      <c r="C22" s="103"/>
      <c r="D22" s="198"/>
      <c r="E22" s="198"/>
      <c r="F22" s="104"/>
    </row>
    <row r="23" spans="1:8" ht="13.5" thickBot="1" x14ac:dyDescent="0.25">
      <c r="A23" s="92"/>
      <c r="B23" s="105" t="s">
        <v>36</v>
      </c>
      <c r="C23" s="94" t="s">
        <v>59</v>
      </c>
      <c r="D23" s="188" t="s">
        <v>50</v>
      </c>
      <c r="E23" s="189"/>
      <c r="F23" s="94" t="s">
        <v>0</v>
      </c>
    </row>
    <row r="24" spans="1:8" x14ac:dyDescent="0.2">
      <c r="A24" s="92"/>
      <c r="B24" s="106" t="s">
        <v>9</v>
      </c>
      <c r="C24" s="107">
        <v>15</v>
      </c>
      <c r="D24" s="190"/>
      <c r="E24" s="191"/>
      <c r="F24" s="108">
        <f t="shared" ref="F24:F35" si="1">C24*D24</f>
        <v>0</v>
      </c>
    </row>
    <row r="25" spans="1:8" x14ac:dyDescent="0.2">
      <c r="A25" s="92"/>
      <c r="B25" s="109" t="s">
        <v>17</v>
      </c>
      <c r="C25" s="96">
        <v>25</v>
      </c>
      <c r="D25" s="192"/>
      <c r="E25" s="193"/>
      <c r="F25" s="97">
        <f t="shared" si="1"/>
        <v>0</v>
      </c>
    </row>
    <row r="26" spans="1:8" x14ac:dyDescent="0.2">
      <c r="A26" s="92"/>
      <c r="B26" s="109" t="s">
        <v>21</v>
      </c>
      <c r="C26" s="96">
        <v>65</v>
      </c>
      <c r="D26" s="192"/>
      <c r="E26" s="193"/>
      <c r="F26" s="97">
        <f t="shared" si="1"/>
        <v>0</v>
      </c>
    </row>
    <row r="27" spans="1:8" x14ac:dyDescent="0.2">
      <c r="A27" s="92"/>
      <c r="B27" s="109" t="s">
        <v>53</v>
      </c>
      <c r="C27" s="96">
        <v>15</v>
      </c>
      <c r="D27" s="192"/>
      <c r="E27" s="193"/>
      <c r="F27" s="97">
        <f t="shared" si="1"/>
        <v>0</v>
      </c>
    </row>
    <row r="28" spans="1:8" ht="25.5" x14ac:dyDescent="0.2">
      <c r="A28" s="92"/>
      <c r="B28" s="95" t="s">
        <v>52</v>
      </c>
      <c r="C28" s="96">
        <v>60</v>
      </c>
      <c r="D28" s="192"/>
      <c r="E28" s="193"/>
      <c r="F28" s="97">
        <f t="shared" ref="F28" si="2">C28*D28</f>
        <v>0</v>
      </c>
    </row>
    <row r="29" spans="1:8" ht="25.5" x14ac:dyDescent="0.2">
      <c r="A29" s="92"/>
      <c r="B29" s="95" t="s">
        <v>51</v>
      </c>
      <c r="C29" s="96">
        <v>100</v>
      </c>
      <c r="D29" s="192"/>
      <c r="E29" s="193"/>
      <c r="F29" s="97">
        <f t="shared" si="1"/>
        <v>0</v>
      </c>
    </row>
    <row r="30" spans="1:8" x14ac:dyDescent="0.2">
      <c r="A30" s="92"/>
      <c r="B30" s="110" t="s">
        <v>43</v>
      </c>
      <c r="C30" s="96">
        <v>35</v>
      </c>
      <c r="D30" s="192"/>
      <c r="E30" s="193"/>
      <c r="F30" s="97">
        <f t="shared" si="1"/>
        <v>0</v>
      </c>
    </row>
    <row r="31" spans="1:8" x14ac:dyDescent="0.2">
      <c r="A31" s="92"/>
      <c r="B31" s="110" t="s">
        <v>45</v>
      </c>
      <c r="C31" s="96">
        <v>25</v>
      </c>
      <c r="D31" s="192"/>
      <c r="E31" s="193"/>
      <c r="F31" s="97">
        <f t="shared" si="1"/>
        <v>0</v>
      </c>
    </row>
    <row r="32" spans="1:8" x14ac:dyDescent="0.2">
      <c r="A32" s="92"/>
      <c r="B32" s="110" t="s">
        <v>66</v>
      </c>
      <c r="C32" s="96">
        <v>65</v>
      </c>
      <c r="D32" s="192"/>
      <c r="E32" s="193"/>
      <c r="F32" s="97">
        <f t="shared" si="1"/>
        <v>0</v>
      </c>
    </row>
    <row r="33" spans="1:6" x14ac:dyDescent="0.2">
      <c r="A33" s="92"/>
      <c r="B33" s="110" t="s">
        <v>44</v>
      </c>
      <c r="C33" s="96">
        <v>40</v>
      </c>
      <c r="D33" s="192"/>
      <c r="E33" s="193"/>
      <c r="F33" s="97">
        <f t="shared" si="1"/>
        <v>0</v>
      </c>
    </row>
    <row r="34" spans="1:6" x14ac:dyDescent="0.2">
      <c r="A34" s="92"/>
      <c r="B34" s="110" t="s">
        <v>46</v>
      </c>
      <c r="C34" s="96">
        <v>30</v>
      </c>
      <c r="D34" s="192"/>
      <c r="E34" s="193"/>
      <c r="F34" s="97">
        <f t="shared" si="1"/>
        <v>0</v>
      </c>
    </row>
    <row r="35" spans="1:6" ht="13.5" thickBot="1" x14ac:dyDescent="0.25">
      <c r="A35" s="92"/>
      <c r="B35" s="109" t="s">
        <v>35</v>
      </c>
      <c r="C35" s="96">
        <v>120</v>
      </c>
      <c r="D35" s="192"/>
      <c r="E35" s="193"/>
      <c r="F35" s="97">
        <f t="shared" si="1"/>
        <v>0</v>
      </c>
    </row>
    <row r="36" spans="1:6" ht="13.5" thickBot="1" x14ac:dyDescent="0.25">
      <c r="A36" s="92"/>
      <c r="B36" s="111" t="s">
        <v>10</v>
      </c>
      <c r="C36" s="100"/>
      <c r="D36" s="196"/>
      <c r="E36" s="197"/>
      <c r="F36" s="112">
        <f>SUM(F24:F35)</f>
        <v>0</v>
      </c>
    </row>
    <row r="37" spans="1:6" ht="13.5" thickBot="1" x14ac:dyDescent="0.25">
      <c r="A37" s="92"/>
      <c r="B37" s="82"/>
      <c r="C37" s="83"/>
      <c r="D37" s="202"/>
      <c r="E37" s="202"/>
      <c r="F37" s="113"/>
    </row>
    <row r="38" spans="1:6" ht="12" customHeight="1" thickBot="1" x14ac:dyDescent="0.25">
      <c r="A38" s="92"/>
      <c r="B38" s="114" t="s">
        <v>3</v>
      </c>
      <c r="C38" s="115" t="s">
        <v>2</v>
      </c>
      <c r="D38" s="188" t="s">
        <v>1</v>
      </c>
      <c r="E38" s="203"/>
      <c r="F38" s="116" t="s">
        <v>0</v>
      </c>
    </row>
    <row r="39" spans="1:6" ht="28.5" customHeight="1" x14ac:dyDescent="0.2">
      <c r="A39" s="92"/>
      <c r="B39" s="117" t="s">
        <v>30</v>
      </c>
      <c r="C39" s="118">
        <v>280</v>
      </c>
      <c r="D39" s="200"/>
      <c r="E39" s="201"/>
      <c r="F39" s="119">
        <f>C39*D39</f>
        <v>0</v>
      </c>
    </row>
    <row r="40" spans="1:6" ht="26.25" thickBot="1" x14ac:dyDescent="0.25">
      <c r="A40" s="92"/>
      <c r="B40" s="120" t="s">
        <v>31</v>
      </c>
      <c r="C40" s="121">
        <v>180</v>
      </c>
      <c r="D40" s="204"/>
      <c r="E40" s="205"/>
      <c r="F40" s="122">
        <f>C40*D40</f>
        <v>0</v>
      </c>
    </row>
    <row r="41" spans="1:6" x14ac:dyDescent="0.2">
      <c r="A41" s="92"/>
      <c r="B41" s="114" t="s">
        <v>3</v>
      </c>
      <c r="C41" s="115" t="s">
        <v>54</v>
      </c>
      <c r="D41" s="206" t="s">
        <v>16</v>
      </c>
      <c r="E41" s="207"/>
      <c r="F41" s="116" t="s">
        <v>0</v>
      </c>
    </row>
    <row r="42" spans="1:6" x14ac:dyDescent="0.2">
      <c r="A42" s="92"/>
      <c r="B42" s="123" t="s">
        <v>67</v>
      </c>
      <c r="C42" s="124">
        <v>2</v>
      </c>
      <c r="D42" s="208"/>
      <c r="E42" s="209"/>
      <c r="F42" s="122">
        <f>C42*D42</f>
        <v>0</v>
      </c>
    </row>
    <row r="43" spans="1:6" ht="26.25" thickBot="1" x14ac:dyDescent="0.25">
      <c r="A43" s="92"/>
      <c r="B43" s="125" t="s">
        <v>34</v>
      </c>
      <c r="C43" s="126">
        <v>35</v>
      </c>
      <c r="D43" s="204"/>
      <c r="E43" s="205"/>
      <c r="F43" s="127">
        <f>C43*D43</f>
        <v>0</v>
      </c>
    </row>
    <row r="44" spans="1:6" ht="13.5" thickBot="1" x14ac:dyDescent="0.25">
      <c r="A44" s="92"/>
      <c r="B44" s="99" t="s">
        <v>10</v>
      </c>
      <c r="C44" s="128"/>
      <c r="D44" s="196"/>
      <c r="E44" s="199"/>
      <c r="F44" s="129">
        <f>SUM(F39:F43)</f>
        <v>0</v>
      </c>
    </row>
    <row r="45" spans="1:6" x14ac:dyDescent="0.2">
      <c r="A45" s="92"/>
      <c r="B45" s="92"/>
      <c r="C45" s="92"/>
      <c r="D45" s="92"/>
      <c r="E45" s="92"/>
      <c r="F45" s="92"/>
    </row>
    <row r="46" spans="1:6" ht="13.5" thickBot="1" x14ac:dyDescent="0.25">
      <c r="B46" s="102"/>
      <c r="C46" s="103"/>
      <c r="D46" s="103"/>
      <c r="E46" s="103"/>
      <c r="F46" s="130"/>
    </row>
    <row r="47" spans="1:6" ht="13.5" thickBot="1" x14ac:dyDescent="0.25">
      <c r="B47" s="131" t="s">
        <v>4</v>
      </c>
      <c r="C47" s="132" t="s">
        <v>12</v>
      </c>
      <c r="D47" s="132" t="s">
        <v>13</v>
      </c>
      <c r="E47" s="133" t="s">
        <v>14</v>
      </c>
      <c r="F47" s="112" t="s">
        <v>11</v>
      </c>
    </row>
    <row r="48" spans="1:6" x14ac:dyDescent="0.2">
      <c r="B48" s="134" t="s">
        <v>47</v>
      </c>
      <c r="C48" s="135">
        <f>F21</f>
        <v>0</v>
      </c>
      <c r="D48" s="136">
        <v>0.21</v>
      </c>
      <c r="E48" s="135">
        <f>SUM(C48*D48)</f>
        <v>0</v>
      </c>
      <c r="F48" s="137">
        <f>SUM(C48+E48)</f>
        <v>0</v>
      </c>
    </row>
    <row r="49" spans="2:6" x14ac:dyDescent="0.2">
      <c r="B49" s="138" t="s">
        <v>65</v>
      </c>
      <c r="C49" s="139">
        <f>F30+F31+F32+F33+F34+F35</f>
        <v>0</v>
      </c>
      <c r="D49" s="140">
        <v>0.12</v>
      </c>
      <c r="E49" s="139">
        <f>SUM(C49*D49)</f>
        <v>0</v>
      </c>
      <c r="F49" s="137">
        <f>SUM(C49+E49)</f>
        <v>0</v>
      </c>
    </row>
    <row r="50" spans="2:6" x14ac:dyDescent="0.2">
      <c r="B50" s="138" t="s">
        <v>64</v>
      </c>
      <c r="C50" s="139">
        <f>F24+F25+F26+F27+F28+F29</f>
        <v>0</v>
      </c>
      <c r="D50" s="140">
        <v>0.21</v>
      </c>
      <c r="E50" s="139">
        <f>SUM(C50*D50)</f>
        <v>0</v>
      </c>
      <c r="F50" s="137">
        <f>SUM(C50+E50)</f>
        <v>0</v>
      </c>
    </row>
    <row r="51" spans="2:6" ht="13.5" thickBot="1" x14ac:dyDescent="0.25">
      <c r="B51" s="138" t="s">
        <v>48</v>
      </c>
      <c r="C51" s="139">
        <f>F44</f>
        <v>0</v>
      </c>
      <c r="D51" s="140">
        <v>0.21</v>
      </c>
      <c r="E51" s="139">
        <f>SUM(C51*D51)</f>
        <v>0</v>
      </c>
      <c r="F51" s="137">
        <f>SUM(C51+E51)</f>
        <v>0</v>
      </c>
    </row>
    <row r="52" spans="2:6" ht="16.5" thickBot="1" x14ac:dyDescent="0.25">
      <c r="B52" s="141" t="s">
        <v>15</v>
      </c>
      <c r="C52" s="142">
        <f>SUM(C48:C51)</f>
        <v>0</v>
      </c>
      <c r="D52" s="132" t="s">
        <v>20</v>
      </c>
      <c r="E52" s="142">
        <f>SUM(E48:E51)</f>
        <v>0</v>
      </c>
      <c r="F52" s="143">
        <f>SUM(F48:F51)</f>
        <v>0</v>
      </c>
    </row>
  </sheetData>
  <mergeCells count="41">
    <mergeCell ref="D28:E28"/>
    <mergeCell ref="D40:E40"/>
    <mergeCell ref="D41:E41"/>
    <mergeCell ref="D42:E42"/>
    <mergeCell ref="D43:E43"/>
    <mergeCell ref="D44:E44"/>
    <mergeCell ref="D24:E24"/>
    <mergeCell ref="D25:E25"/>
    <mergeCell ref="D26:E26"/>
    <mergeCell ref="D27:E27"/>
    <mergeCell ref="D39:E39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E6:F6"/>
    <mergeCell ref="D10:E10"/>
    <mergeCell ref="D11:E11"/>
    <mergeCell ref="D12:E12"/>
    <mergeCell ref="D13:E13"/>
    <mergeCell ref="B1:E1"/>
    <mergeCell ref="C2:F2"/>
    <mergeCell ref="C3:F3"/>
    <mergeCell ref="C4:F4"/>
    <mergeCell ref="E5:F5"/>
  </mergeCells>
  <pageMargins left="0.49" right="0.25" top="0.36" bottom="0.28000000000000003" header="0.27" footer="0.1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Mesto Tachov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Mesto Tachov</dc:creator>
  <cp:lastModifiedBy>uzivatel</cp:lastModifiedBy>
  <cp:lastPrinted>2018-01-17T14:45:16Z</cp:lastPrinted>
  <dcterms:created xsi:type="dcterms:W3CDTF">2008-02-15T07:01:25Z</dcterms:created>
  <dcterms:modified xsi:type="dcterms:W3CDTF">2025-01-30T10:00:20Z</dcterms:modified>
</cp:coreProperties>
</file>